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<sst xmlns="http://schemas.openxmlformats.org/spreadsheetml/2006/main" count="62" uniqueCount="30">
  <si>
    <t>Edit tournament</t>
  </si>
  <si>
    <t>1. kolo</t>
  </si>
  <si>
    <t>Centime</t>
  </si>
  <si>
    <t>Xsoft</t>
  </si>
  <si>
    <t>Zennie</t>
  </si>
  <si>
    <t>Robot2037</t>
  </si>
  <si>
    <t>STsung</t>
  </si>
  <si>
    <t>Ulo</t>
  </si>
  <si>
    <t>Srandista</t>
  </si>
  <si>
    <t>Yzergin</t>
  </si>
  <si>
    <t>Trin</t>
  </si>
  <si>
    <t>Celkem bodu:</t>
  </si>
  <si>
    <t>Hodnotil</t>
  </si>
  <si>
    <t>Poradi</t>
  </si>
  <si>
    <t>Autor editu</t>
  </si>
  <si>
    <t>Edit (poradi)</t>
  </si>
  <si>
    <t>Edit (body)</t>
  </si>
  <si>
    <t>Vlastni nakonec</t>
  </si>
  <si>
    <t>Hodnotilo</t>
  </si>
  <si>
    <t>Prumer:</t>
  </si>
  <si>
    <t>Body za kolo</t>
  </si>
  <si>
    <t>Místo:</t>
  </si>
  <si>
    <t>Body:</t>
  </si>
  <si>
    <t>Nejvíce hráčů za kolo:</t>
  </si>
  <si>
    <t>//Czech DDR</t>
  </si>
  <si>
    <t>Celkově (průběžně)</t>
  </si>
  <si>
    <t>Umistění v kole:</t>
  </si>
  <si>
    <t>2. kolo</t>
  </si>
  <si>
    <t>ulo</t>
  </si>
  <si>
    <t>3. kolo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</si>
</sst>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1">
      <selection activeCell="A1" sqref="A1:B1"/>
    </sheetView>
  </sheetViews>
  <sheetFormatPr defaultColWidth="9.140625" defaultRowHeight="12.75"/>
  <cols>
    <col min="3" max="3" width="12.421875" style="0" bestFit="1" customWidth="1"/>
    <col min="4" max="4" width="10.7109375" style="2" customWidth="1"/>
    <col min="5" max="5" width="12.00390625" style="0" bestFit="1" customWidth="1"/>
    <col min="6" max="11" width="3.7109375" style="6" customWidth="1"/>
    <col min="12" max="12" width="11.8515625" style="6" bestFit="1" customWidth="1"/>
    <col min="13" max="18" width="3.7109375" style="6" customWidth="1"/>
    <col min="19" max="19" width="14.140625" style="0" customWidth="1"/>
  </cols>
  <sheetData>
    <row r="1" spans="1:19" ht="15.75">
      <c r="A1" s="18" t="s">
        <v>0</v>
      </c>
      <c r="B1" s="18"/>
      <c r="D1" s="19" t="s">
        <v>23</v>
      </c>
      <c r="E1" s="19"/>
      <c r="F1" s="6">
        <v>5</v>
      </c>
      <c r="S1" s="16" t="s">
        <v>24</v>
      </c>
    </row>
    <row r="3" spans="2:20" ht="12.75">
      <c r="B3" s="9" t="s">
        <v>25</v>
      </c>
      <c r="D3" s="19" t="s">
        <v>26</v>
      </c>
      <c r="E3" s="19"/>
      <c r="F3" s="7">
        <v>1</v>
      </c>
      <c r="G3" s="7">
        <v>2</v>
      </c>
      <c r="H3" s="7">
        <v>3</v>
      </c>
      <c r="I3" s="7">
        <v>4</v>
      </c>
      <c r="J3" s="7">
        <v>5</v>
      </c>
      <c r="L3" s="6" t="s">
        <v>20</v>
      </c>
      <c r="M3" s="7">
        <v>1</v>
      </c>
      <c r="N3" s="7">
        <v>2</v>
      </c>
      <c r="O3" s="7">
        <v>3</v>
      </c>
      <c r="P3" s="7">
        <v>4</v>
      </c>
      <c r="Q3" s="7">
        <v>5</v>
      </c>
      <c r="S3" s="7" t="s">
        <v>11</v>
      </c>
      <c r="T3" s="6"/>
    </row>
    <row r="4" spans="19:20" ht="12.75">
      <c r="S4" s="7"/>
      <c r="T4" s="6"/>
    </row>
    <row r="5" spans="2:19" ht="12.75">
      <c r="B5" t="s">
        <v>2</v>
      </c>
      <c r="F5" s="6">
        <v>4</v>
      </c>
      <c r="G5" s="6">
        <v>1</v>
      </c>
      <c r="M5" s="6">
        <f aca="true" t="shared" si="0" ref="M5:O11">IF(F5&lt;&gt;"",$F$1-F5+1,0)</f>
        <v>2</v>
      </c>
      <c r="N5" s="6">
        <f t="shared" si="0"/>
        <v>5</v>
      </c>
      <c r="O5" s="6">
        <f t="shared" si="0"/>
        <v>0</v>
      </c>
      <c r="S5" s="7">
        <f aca="true" t="shared" si="1" ref="S5:S11">SUM(M5:Q5)</f>
        <v>7</v>
      </c>
    </row>
    <row r="6" spans="2:19" ht="12.75">
      <c r="B6" t="s">
        <v>3</v>
      </c>
      <c r="F6" s="6">
        <v>2</v>
      </c>
      <c r="G6" s="6">
        <v>1</v>
      </c>
      <c r="H6" s="6">
        <v>2</v>
      </c>
      <c r="M6" s="6">
        <f t="shared" si="0"/>
        <v>4</v>
      </c>
      <c r="N6" s="6">
        <f t="shared" si="0"/>
        <v>5</v>
      </c>
      <c r="O6" s="6">
        <f t="shared" si="0"/>
        <v>4</v>
      </c>
      <c r="S6" s="7">
        <f t="shared" si="1"/>
        <v>13</v>
      </c>
    </row>
    <row r="7" spans="2:19" ht="12.75">
      <c r="B7" t="s">
        <v>5</v>
      </c>
      <c r="F7" s="6">
        <v>1</v>
      </c>
      <c r="G7" s="6">
        <v>3</v>
      </c>
      <c r="M7" s="6">
        <f t="shared" si="0"/>
        <v>5</v>
      </c>
      <c r="N7" s="6">
        <f t="shared" si="0"/>
        <v>3</v>
      </c>
      <c r="O7" s="6">
        <f t="shared" si="0"/>
        <v>0</v>
      </c>
      <c r="S7" s="7">
        <f t="shared" si="1"/>
        <v>8</v>
      </c>
    </row>
    <row r="8" spans="2:19" ht="12.75">
      <c r="B8" t="s">
        <v>7</v>
      </c>
      <c r="F8" s="6">
        <v>3</v>
      </c>
      <c r="G8" s="6">
        <v>2</v>
      </c>
      <c r="H8" s="6">
        <v>1</v>
      </c>
      <c r="M8" s="6">
        <f t="shared" si="0"/>
        <v>3</v>
      </c>
      <c r="N8" s="6">
        <f t="shared" si="0"/>
        <v>4</v>
      </c>
      <c r="O8" s="6">
        <f t="shared" si="0"/>
        <v>5</v>
      </c>
      <c r="S8" s="7">
        <f t="shared" si="1"/>
        <v>12</v>
      </c>
    </row>
    <row r="9" spans="2:19" ht="12.75">
      <c r="B9" t="s">
        <v>8</v>
      </c>
      <c r="F9" s="6">
        <v>3</v>
      </c>
      <c r="M9" s="6">
        <f t="shared" si="0"/>
        <v>3</v>
      </c>
      <c r="N9" s="6">
        <f t="shared" si="0"/>
        <v>0</v>
      </c>
      <c r="O9" s="6">
        <f t="shared" si="0"/>
        <v>0</v>
      </c>
      <c r="S9" s="7">
        <f t="shared" si="1"/>
        <v>3</v>
      </c>
    </row>
    <row r="10" spans="2:19" ht="12.75">
      <c r="B10" t="s">
        <v>10</v>
      </c>
      <c r="F10" s="6">
        <v>4</v>
      </c>
      <c r="M10" s="6">
        <f t="shared" si="0"/>
        <v>2</v>
      </c>
      <c r="N10" s="6">
        <f t="shared" si="0"/>
        <v>0</v>
      </c>
      <c r="O10" s="6">
        <f t="shared" si="0"/>
        <v>0</v>
      </c>
      <c r="S10" s="7">
        <f t="shared" si="1"/>
        <v>2</v>
      </c>
    </row>
    <row r="11" spans="2:19" ht="12.75">
      <c r="B11" t="s">
        <v>9</v>
      </c>
      <c r="G11" s="6">
        <v>4</v>
      </c>
      <c r="M11" s="6">
        <f t="shared" si="0"/>
        <v>0</v>
      </c>
      <c r="N11" s="6">
        <f t="shared" si="0"/>
        <v>2</v>
      </c>
      <c r="O11" s="6">
        <f t="shared" si="0"/>
        <v>0</v>
      </c>
      <c r="S11" s="7">
        <f t="shared" si="1"/>
        <v>2</v>
      </c>
    </row>
    <row r="12" spans="4:20" s="11" customFormat="1" ht="13.5" thickBot="1">
      <c r="D12" s="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4" ht="12.75">
      <c r="B14" s="5" t="s">
        <v>1</v>
      </c>
    </row>
    <row r="15" spans="6:18" ht="12.75">
      <c r="F15" s="17" t="s">
        <v>15</v>
      </c>
      <c r="G15" s="17"/>
      <c r="H15" s="17"/>
      <c r="I15" s="17"/>
      <c r="J15" s="17"/>
      <c r="K15" s="17"/>
      <c r="M15" s="17" t="s">
        <v>16</v>
      </c>
      <c r="N15" s="17"/>
      <c r="O15" s="17"/>
      <c r="P15" s="17"/>
      <c r="Q15" s="17"/>
      <c r="R15" s="17"/>
    </row>
    <row r="16" spans="2:18" ht="12.75">
      <c r="B16" s="1" t="s">
        <v>12</v>
      </c>
      <c r="C16" s="1" t="s">
        <v>13</v>
      </c>
      <c r="D16" s="4" t="s">
        <v>14</v>
      </c>
      <c r="E16" s="8" t="s">
        <v>17</v>
      </c>
      <c r="F16" s="7">
        <v>1</v>
      </c>
      <c r="G16" s="7">
        <v>2</v>
      </c>
      <c r="H16" s="7">
        <v>3</v>
      </c>
      <c r="I16" s="7">
        <v>4</v>
      </c>
      <c r="J16" s="7">
        <v>5</v>
      </c>
      <c r="K16" s="7">
        <v>6</v>
      </c>
      <c r="L16" s="7"/>
      <c r="M16" s="13">
        <v>1</v>
      </c>
      <c r="N16" s="13">
        <v>2</v>
      </c>
      <c r="O16" s="13">
        <v>3</v>
      </c>
      <c r="P16" s="13">
        <v>4</v>
      </c>
      <c r="Q16" s="13">
        <v>5</v>
      </c>
      <c r="R16" s="13">
        <v>6</v>
      </c>
    </row>
    <row r="17" spans="2:18" ht="12.75">
      <c r="B17" t="s">
        <v>2</v>
      </c>
      <c r="C17">
        <v>324156</v>
      </c>
      <c r="D17" s="2">
        <v>4</v>
      </c>
      <c r="E17" t="str">
        <f>SUBSTITUTE(C17,D17,"")&amp;D17</f>
        <v>321564</v>
      </c>
      <c r="F17" s="14">
        <f aca="true" t="shared" si="2" ref="F17:K17">FIND(F16,$E$17)</f>
        <v>3</v>
      </c>
      <c r="G17" s="14">
        <f t="shared" si="2"/>
        <v>2</v>
      </c>
      <c r="H17" s="14">
        <f t="shared" si="2"/>
        <v>1</v>
      </c>
      <c r="I17" s="14">
        <f t="shared" si="2"/>
        <v>6</v>
      </c>
      <c r="J17" s="14">
        <f t="shared" si="2"/>
        <v>4</v>
      </c>
      <c r="K17" s="14">
        <f t="shared" si="2"/>
        <v>5</v>
      </c>
      <c r="M17" s="14">
        <f>IF((-F17+4)&gt;0,(-F17+4),0)</f>
        <v>1</v>
      </c>
      <c r="N17" s="14">
        <f aca="true" t="shared" si="3" ref="N17:R25">IF((-G17+4)&gt;0,(-G17+4),0)</f>
        <v>2</v>
      </c>
      <c r="O17" s="14">
        <f t="shared" si="3"/>
        <v>3</v>
      </c>
      <c r="P17" s="15">
        <f t="shared" si="3"/>
        <v>0</v>
      </c>
      <c r="Q17" s="14">
        <f t="shared" si="3"/>
        <v>0</v>
      </c>
      <c r="R17" s="14">
        <f t="shared" si="3"/>
        <v>0</v>
      </c>
    </row>
    <row r="18" spans="2:18" ht="12.75">
      <c r="B18" t="s">
        <v>3</v>
      </c>
      <c r="C18">
        <v>345621</v>
      </c>
      <c r="D18" s="2">
        <v>6</v>
      </c>
      <c r="E18" t="str">
        <f aca="true" t="shared" si="4" ref="E18:E25">SUBSTITUTE(C18,D18,"")&amp;D18</f>
        <v>345216</v>
      </c>
      <c r="F18" s="14">
        <f aca="true" t="shared" si="5" ref="F18:K18">FIND(F16,$E$18)</f>
        <v>5</v>
      </c>
      <c r="G18" s="14">
        <f t="shared" si="5"/>
        <v>4</v>
      </c>
      <c r="H18" s="14">
        <f t="shared" si="5"/>
        <v>1</v>
      </c>
      <c r="I18" s="14">
        <f t="shared" si="5"/>
        <v>2</v>
      </c>
      <c r="J18" s="14">
        <f t="shared" si="5"/>
        <v>3</v>
      </c>
      <c r="K18" s="14">
        <f t="shared" si="5"/>
        <v>6</v>
      </c>
      <c r="M18" s="14">
        <f aca="true" t="shared" si="6" ref="M18:M25">IF((-F18+4)&gt;0,(-F18+4),0)</f>
        <v>0</v>
      </c>
      <c r="N18" s="14">
        <f t="shared" si="3"/>
        <v>0</v>
      </c>
      <c r="O18" s="14">
        <f t="shared" si="3"/>
        <v>3</v>
      </c>
      <c r="P18" s="14">
        <f t="shared" si="3"/>
        <v>2</v>
      </c>
      <c r="Q18" s="14">
        <f t="shared" si="3"/>
        <v>1</v>
      </c>
      <c r="R18" s="15">
        <f t="shared" si="3"/>
        <v>0</v>
      </c>
    </row>
    <row r="19" spans="2:18" ht="12.75">
      <c r="B19" t="s">
        <v>4</v>
      </c>
      <c r="C19">
        <v>253146</v>
      </c>
      <c r="E19" t="str">
        <f t="shared" si="4"/>
        <v>253146</v>
      </c>
      <c r="F19" s="14">
        <f aca="true" t="shared" si="7" ref="F19:K19">FIND(F16,$E$19)</f>
        <v>4</v>
      </c>
      <c r="G19" s="14">
        <f t="shared" si="7"/>
        <v>1</v>
      </c>
      <c r="H19" s="14">
        <f t="shared" si="7"/>
        <v>3</v>
      </c>
      <c r="I19" s="14">
        <f t="shared" si="7"/>
        <v>5</v>
      </c>
      <c r="J19" s="14">
        <f t="shared" si="7"/>
        <v>2</v>
      </c>
      <c r="K19" s="14">
        <f t="shared" si="7"/>
        <v>6</v>
      </c>
      <c r="M19" s="14">
        <f t="shared" si="6"/>
        <v>0</v>
      </c>
      <c r="N19" s="14">
        <f t="shared" si="3"/>
        <v>3</v>
      </c>
      <c r="O19" s="14">
        <f t="shared" si="3"/>
        <v>1</v>
      </c>
      <c r="P19" s="14">
        <f t="shared" si="3"/>
        <v>0</v>
      </c>
      <c r="Q19" s="14">
        <f t="shared" si="3"/>
        <v>2</v>
      </c>
      <c r="R19" s="14">
        <f t="shared" si="3"/>
        <v>0</v>
      </c>
    </row>
    <row r="20" spans="2:18" ht="12.75">
      <c r="B20" t="s">
        <v>5</v>
      </c>
      <c r="C20">
        <v>312546</v>
      </c>
      <c r="D20" s="2">
        <v>3</v>
      </c>
      <c r="E20" t="str">
        <f t="shared" si="4"/>
        <v>125463</v>
      </c>
      <c r="F20" s="14">
        <f aca="true" t="shared" si="8" ref="F20:K20">FIND(F16,$E$20)</f>
        <v>1</v>
      </c>
      <c r="G20" s="14">
        <f t="shared" si="8"/>
        <v>2</v>
      </c>
      <c r="H20" s="14">
        <f t="shared" si="8"/>
        <v>6</v>
      </c>
      <c r="I20" s="14">
        <f t="shared" si="8"/>
        <v>4</v>
      </c>
      <c r="J20" s="14">
        <f t="shared" si="8"/>
        <v>3</v>
      </c>
      <c r="K20" s="14">
        <f t="shared" si="8"/>
        <v>5</v>
      </c>
      <c r="M20" s="14">
        <f t="shared" si="6"/>
        <v>3</v>
      </c>
      <c r="N20" s="14">
        <f t="shared" si="3"/>
        <v>2</v>
      </c>
      <c r="O20" s="15">
        <f t="shared" si="3"/>
        <v>0</v>
      </c>
      <c r="P20" s="14">
        <f t="shared" si="3"/>
        <v>0</v>
      </c>
      <c r="Q20" s="14">
        <f t="shared" si="3"/>
        <v>1</v>
      </c>
      <c r="R20" s="14">
        <f t="shared" si="3"/>
        <v>0</v>
      </c>
    </row>
    <row r="21" spans="2:18" ht="12.75">
      <c r="B21" t="s">
        <v>6</v>
      </c>
      <c r="C21">
        <v>634125</v>
      </c>
      <c r="E21" t="str">
        <f t="shared" si="4"/>
        <v>634125</v>
      </c>
      <c r="F21" s="14">
        <f aca="true" t="shared" si="9" ref="F21:K21">FIND(F16,$E$21)</f>
        <v>4</v>
      </c>
      <c r="G21" s="14">
        <f t="shared" si="9"/>
        <v>5</v>
      </c>
      <c r="H21" s="14">
        <f t="shared" si="9"/>
        <v>2</v>
      </c>
      <c r="I21" s="14">
        <f t="shared" si="9"/>
        <v>3</v>
      </c>
      <c r="J21" s="14">
        <f t="shared" si="9"/>
        <v>6</v>
      </c>
      <c r="K21" s="14">
        <f t="shared" si="9"/>
        <v>1</v>
      </c>
      <c r="M21" s="14">
        <f t="shared" si="6"/>
        <v>0</v>
      </c>
      <c r="N21" s="14">
        <f t="shared" si="3"/>
        <v>0</v>
      </c>
      <c r="O21" s="14">
        <f t="shared" si="3"/>
        <v>2</v>
      </c>
      <c r="P21" s="14">
        <f t="shared" si="3"/>
        <v>1</v>
      </c>
      <c r="Q21" s="14">
        <f t="shared" si="3"/>
        <v>0</v>
      </c>
      <c r="R21" s="14">
        <f t="shared" si="3"/>
        <v>3</v>
      </c>
    </row>
    <row r="22" spans="2:18" ht="12.75">
      <c r="B22" t="s">
        <v>7</v>
      </c>
      <c r="C22">
        <v>632145</v>
      </c>
      <c r="D22" s="2">
        <v>1</v>
      </c>
      <c r="E22" t="str">
        <f t="shared" si="4"/>
        <v>632451</v>
      </c>
      <c r="F22" s="14">
        <f aca="true" t="shared" si="10" ref="F22:K22">FIND(F16,$E$22)</f>
        <v>6</v>
      </c>
      <c r="G22" s="14">
        <f t="shared" si="10"/>
        <v>3</v>
      </c>
      <c r="H22" s="14">
        <f t="shared" si="10"/>
        <v>2</v>
      </c>
      <c r="I22" s="14">
        <f t="shared" si="10"/>
        <v>4</v>
      </c>
      <c r="J22" s="14">
        <f t="shared" si="10"/>
        <v>5</v>
      </c>
      <c r="K22" s="14">
        <f t="shared" si="10"/>
        <v>1</v>
      </c>
      <c r="M22" s="15">
        <f t="shared" si="6"/>
        <v>0</v>
      </c>
      <c r="N22" s="14">
        <f t="shared" si="3"/>
        <v>1</v>
      </c>
      <c r="O22" s="14">
        <f t="shared" si="3"/>
        <v>2</v>
      </c>
      <c r="P22" s="14">
        <f t="shared" si="3"/>
        <v>0</v>
      </c>
      <c r="Q22" s="14">
        <f t="shared" si="3"/>
        <v>0</v>
      </c>
      <c r="R22" s="14">
        <f t="shared" si="3"/>
        <v>3</v>
      </c>
    </row>
    <row r="23" spans="2:18" ht="12.75">
      <c r="B23" t="s">
        <v>8</v>
      </c>
      <c r="C23">
        <v>452163</v>
      </c>
      <c r="D23" s="2">
        <v>2</v>
      </c>
      <c r="E23" t="str">
        <f t="shared" si="4"/>
        <v>451632</v>
      </c>
      <c r="F23" s="14">
        <f aca="true" t="shared" si="11" ref="F23:K23">FIND(F16,$E$23)</f>
        <v>3</v>
      </c>
      <c r="G23" s="14">
        <f t="shared" si="11"/>
        <v>6</v>
      </c>
      <c r="H23" s="14">
        <f t="shared" si="11"/>
        <v>5</v>
      </c>
      <c r="I23" s="14">
        <f t="shared" si="11"/>
        <v>1</v>
      </c>
      <c r="J23" s="14">
        <f t="shared" si="11"/>
        <v>2</v>
      </c>
      <c r="K23" s="14">
        <f t="shared" si="11"/>
        <v>4</v>
      </c>
      <c r="M23" s="14">
        <f t="shared" si="6"/>
        <v>1</v>
      </c>
      <c r="N23" s="15">
        <f t="shared" si="3"/>
        <v>0</v>
      </c>
      <c r="O23" s="14">
        <f t="shared" si="3"/>
        <v>0</v>
      </c>
      <c r="P23" s="14">
        <f t="shared" si="3"/>
        <v>3</v>
      </c>
      <c r="Q23" s="14">
        <f t="shared" si="3"/>
        <v>2</v>
      </c>
      <c r="R23" s="14">
        <f t="shared" si="3"/>
        <v>0</v>
      </c>
    </row>
    <row r="24" spans="2:18" ht="12.75">
      <c r="B24" t="s">
        <v>9</v>
      </c>
      <c r="C24">
        <v>631452</v>
      </c>
      <c r="E24" t="str">
        <f t="shared" si="4"/>
        <v>631452</v>
      </c>
      <c r="F24" s="14">
        <f aca="true" t="shared" si="12" ref="F24:K24">FIND(F16,$E$24)</f>
        <v>3</v>
      </c>
      <c r="G24" s="14">
        <f t="shared" si="12"/>
        <v>6</v>
      </c>
      <c r="H24" s="14">
        <f t="shared" si="12"/>
        <v>2</v>
      </c>
      <c r="I24" s="14">
        <f t="shared" si="12"/>
        <v>4</v>
      </c>
      <c r="J24" s="14">
        <f t="shared" si="12"/>
        <v>5</v>
      </c>
      <c r="K24" s="14">
        <f t="shared" si="12"/>
        <v>1</v>
      </c>
      <c r="M24" s="14">
        <f t="shared" si="6"/>
        <v>1</v>
      </c>
      <c r="N24" s="14">
        <f t="shared" si="3"/>
        <v>0</v>
      </c>
      <c r="O24" s="14">
        <f t="shared" si="3"/>
        <v>2</v>
      </c>
      <c r="P24" s="14">
        <f t="shared" si="3"/>
        <v>0</v>
      </c>
      <c r="Q24" s="14">
        <f t="shared" si="3"/>
        <v>0</v>
      </c>
      <c r="R24" s="14">
        <f t="shared" si="3"/>
        <v>3</v>
      </c>
    </row>
    <row r="25" spans="2:18" ht="12.75">
      <c r="B25" t="s">
        <v>10</v>
      </c>
      <c r="C25">
        <v>531642</v>
      </c>
      <c r="D25" s="2">
        <v>5</v>
      </c>
      <c r="E25" t="str">
        <f t="shared" si="4"/>
        <v>316425</v>
      </c>
      <c r="F25" s="14">
        <f aca="true" t="shared" si="13" ref="F25:K25">FIND(F16,$E$25)</f>
        <v>2</v>
      </c>
      <c r="G25" s="14">
        <f t="shared" si="13"/>
        <v>5</v>
      </c>
      <c r="H25" s="14">
        <f t="shared" si="13"/>
        <v>1</v>
      </c>
      <c r="I25" s="14">
        <f t="shared" si="13"/>
        <v>4</v>
      </c>
      <c r="J25" s="14">
        <f t="shared" si="13"/>
        <v>6</v>
      </c>
      <c r="K25" s="14">
        <f t="shared" si="13"/>
        <v>3</v>
      </c>
      <c r="M25" s="14">
        <f t="shared" si="6"/>
        <v>2</v>
      </c>
      <c r="N25" s="14">
        <f t="shared" si="3"/>
        <v>0</v>
      </c>
      <c r="O25" s="14">
        <f t="shared" si="3"/>
        <v>3</v>
      </c>
      <c r="P25" s="14">
        <f t="shared" si="3"/>
        <v>0</v>
      </c>
      <c r="Q25" s="15">
        <f t="shared" si="3"/>
        <v>0</v>
      </c>
      <c r="R25" s="14">
        <f t="shared" si="3"/>
        <v>1</v>
      </c>
    </row>
    <row r="27" spans="2:18" ht="12.75">
      <c r="B27" t="s">
        <v>18</v>
      </c>
      <c r="C27">
        <f>COUNT(C17:C25)</f>
        <v>9</v>
      </c>
      <c r="E27" t="s">
        <v>19</v>
      </c>
      <c r="F27" s="6">
        <f aca="true" t="shared" si="14" ref="F27:K27">SUM(F17:F25)/$C$27</f>
        <v>3.4444444444444446</v>
      </c>
      <c r="G27" s="6">
        <f t="shared" si="14"/>
        <v>3.7777777777777777</v>
      </c>
      <c r="H27" s="6">
        <f t="shared" si="14"/>
        <v>2.5555555555555554</v>
      </c>
      <c r="I27" s="6">
        <f t="shared" si="14"/>
        <v>3.6666666666666665</v>
      </c>
      <c r="J27" s="6">
        <f t="shared" si="14"/>
        <v>4</v>
      </c>
      <c r="K27" s="6">
        <f t="shared" si="14"/>
        <v>3.5555555555555554</v>
      </c>
      <c r="L27" s="10" t="s">
        <v>22</v>
      </c>
      <c r="M27" s="7">
        <f aca="true" t="shared" si="15" ref="M27:R27">SUM(M17:M25)</f>
        <v>8</v>
      </c>
      <c r="N27" s="7">
        <f t="shared" si="15"/>
        <v>8</v>
      </c>
      <c r="O27" s="7">
        <f t="shared" si="15"/>
        <v>16</v>
      </c>
      <c r="P27" s="7">
        <f t="shared" si="15"/>
        <v>6</v>
      </c>
      <c r="Q27" s="7">
        <f t="shared" si="15"/>
        <v>6</v>
      </c>
      <c r="R27" s="7">
        <f t="shared" si="15"/>
        <v>10</v>
      </c>
    </row>
    <row r="28" spans="12:18" ht="12.75">
      <c r="L28" s="10" t="s">
        <v>21</v>
      </c>
      <c r="M28" s="6">
        <v>3</v>
      </c>
      <c r="N28" s="6">
        <v>3</v>
      </c>
      <c r="O28" s="6">
        <v>1</v>
      </c>
      <c r="P28" s="6">
        <v>4</v>
      </c>
      <c r="Q28" s="6">
        <v>4</v>
      </c>
      <c r="R28" s="6">
        <v>2</v>
      </c>
    </row>
    <row r="29" spans="4:18" s="11" customFormat="1" ht="13.5" thickBot="1">
      <c r="D29" s="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1" ht="12.75">
      <c r="B31" s="5" t="s">
        <v>27</v>
      </c>
    </row>
    <row r="32" spans="6:18" ht="12.75">
      <c r="F32" s="17" t="s">
        <v>15</v>
      </c>
      <c r="G32" s="17"/>
      <c r="H32" s="17"/>
      <c r="I32" s="17"/>
      <c r="J32" s="17"/>
      <c r="K32" s="17"/>
      <c r="M32" s="17" t="s">
        <v>16</v>
      </c>
      <c r="N32" s="17"/>
      <c r="O32" s="17"/>
      <c r="P32" s="17"/>
      <c r="Q32" s="17"/>
      <c r="R32" s="17"/>
    </row>
    <row r="33" spans="2:18" ht="12.75">
      <c r="B33" s="1" t="s">
        <v>12</v>
      </c>
      <c r="C33" s="1" t="s">
        <v>13</v>
      </c>
      <c r="D33" s="4" t="s">
        <v>14</v>
      </c>
      <c r="E33" s="8" t="s">
        <v>17</v>
      </c>
      <c r="F33" s="7">
        <v>1</v>
      </c>
      <c r="G33" s="7">
        <v>2</v>
      </c>
      <c r="H33" s="7">
        <v>3</v>
      </c>
      <c r="I33" s="7">
        <v>4</v>
      </c>
      <c r="J33" s="7">
        <v>5</v>
      </c>
      <c r="K33" s="7"/>
      <c r="L33" s="7"/>
      <c r="M33" s="13">
        <v>1</v>
      </c>
      <c r="N33" s="13">
        <v>2</v>
      </c>
      <c r="O33" s="13">
        <v>3</v>
      </c>
      <c r="P33" s="13">
        <v>4</v>
      </c>
      <c r="Q33" s="13">
        <v>5</v>
      </c>
      <c r="R33" s="13"/>
    </row>
    <row r="34" spans="2:18" ht="12.75">
      <c r="B34" t="s">
        <v>2</v>
      </c>
      <c r="C34">
        <v>54321</v>
      </c>
      <c r="D34" s="2">
        <v>5</v>
      </c>
      <c r="E34" t="str">
        <f>SUBSTITUTE(C34,D34,"")&amp;D34</f>
        <v>43215</v>
      </c>
      <c r="F34" s="14">
        <f>FIND(F33,$E$34)</f>
        <v>4</v>
      </c>
      <c r="G34" s="14">
        <f>FIND(G33,$E$34)</f>
        <v>3</v>
      </c>
      <c r="H34" s="14">
        <f>FIND(H33,$E$34)</f>
        <v>2</v>
      </c>
      <c r="I34" s="14">
        <f>FIND(I33,$E$34)</f>
        <v>1</v>
      </c>
      <c r="J34" s="14">
        <f>FIND(J33,$E$34)</f>
        <v>5</v>
      </c>
      <c r="K34" s="14"/>
      <c r="M34" s="14">
        <f aca="true" t="shared" si="16" ref="M34:Q38">IF((-F34+4)&gt;0,(-F34+4),0)</f>
        <v>0</v>
      </c>
      <c r="N34" s="14">
        <f t="shared" si="16"/>
        <v>1</v>
      </c>
      <c r="O34" s="14">
        <f t="shared" si="16"/>
        <v>2</v>
      </c>
      <c r="P34" s="14">
        <f t="shared" si="16"/>
        <v>3</v>
      </c>
      <c r="Q34" s="15">
        <f t="shared" si="16"/>
        <v>0</v>
      </c>
      <c r="R34" s="14"/>
    </row>
    <row r="35" spans="2:18" ht="12.75">
      <c r="B35" t="s">
        <v>28</v>
      </c>
      <c r="C35">
        <v>54312</v>
      </c>
      <c r="D35" s="2">
        <v>4</v>
      </c>
      <c r="E35" t="str">
        <f>SUBSTITUTE(C35,D35,"")&amp;D35</f>
        <v>53124</v>
      </c>
      <c r="F35" s="14">
        <f>FIND(F33,$E$35)</f>
        <v>3</v>
      </c>
      <c r="G35" s="14">
        <f>FIND(G33,$E$35)</f>
        <v>4</v>
      </c>
      <c r="H35" s="14">
        <f>FIND(H33,$E$35)</f>
        <v>2</v>
      </c>
      <c r="I35" s="14">
        <f>FIND(I33,$E$35)</f>
        <v>5</v>
      </c>
      <c r="J35" s="14">
        <f>FIND(J33,$E$35)</f>
        <v>1</v>
      </c>
      <c r="K35" s="14"/>
      <c r="M35" s="14">
        <f t="shared" si="16"/>
        <v>1</v>
      </c>
      <c r="N35" s="14">
        <f t="shared" si="16"/>
        <v>0</v>
      </c>
      <c r="O35" s="14">
        <f t="shared" si="16"/>
        <v>2</v>
      </c>
      <c r="P35" s="15">
        <f t="shared" si="16"/>
        <v>0</v>
      </c>
      <c r="Q35" s="14">
        <f t="shared" si="16"/>
        <v>3</v>
      </c>
      <c r="R35" s="14"/>
    </row>
    <row r="36" spans="2:18" ht="12.75">
      <c r="B36" t="s">
        <v>9</v>
      </c>
      <c r="C36">
        <v>53241</v>
      </c>
      <c r="D36" s="2">
        <v>2</v>
      </c>
      <c r="E36" t="str">
        <f>SUBSTITUTE(C36,D36,"")&amp;D36</f>
        <v>53412</v>
      </c>
      <c r="F36" s="14">
        <f>FIND(F33,$E$36)</f>
        <v>4</v>
      </c>
      <c r="G36" s="14">
        <f>FIND(G33,$E$36)</f>
        <v>5</v>
      </c>
      <c r="H36" s="14">
        <f>FIND(H33,$E$36)</f>
        <v>2</v>
      </c>
      <c r="I36" s="14">
        <f>FIND(I33,$E$36)</f>
        <v>3</v>
      </c>
      <c r="J36" s="14">
        <f>FIND(J33,$E$36)</f>
        <v>1</v>
      </c>
      <c r="K36" s="14"/>
      <c r="M36" s="14">
        <f t="shared" si="16"/>
        <v>0</v>
      </c>
      <c r="N36" s="15">
        <f t="shared" si="16"/>
        <v>0</v>
      </c>
      <c r="O36" s="14">
        <f t="shared" si="16"/>
        <v>2</v>
      </c>
      <c r="P36" s="14">
        <f t="shared" si="16"/>
        <v>1</v>
      </c>
      <c r="Q36" s="14">
        <f t="shared" si="16"/>
        <v>3</v>
      </c>
      <c r="R36" s="14"/>
    </row>
    <row r="37" spans="2:18" ht="12.75">
      <c r="B37" t="s">
        <v>3</v>
      </c>
      <c r="C37">
        <v>34512</v>
      </c>
      <c r="D37" s="2">
        <v>3</v>
      </c>
      <c r="E37" t="str">
        <f>SUBSTITUTE(C37,D37,"")&amp;D37</f>
        <v>45123</v>
      </c>
      <c r="F37" s="14">
        <f>FIND(F33,$E$37)</f>
        <v>3</v>
      </c>
      <c r="G37" s="14">
        <f>FIND(G33,$E$37)</f>
        <v>4</v>
      </c>
      <c r="H37" s="14">
        <f>FIND(H33,$E$37)</f>
        <v>5</v>
      </c>
      <c r="I37" s="14">
        <f>FIND(I33,$E$37)</f>
        <v>1</v>
      </c>
      <c r="J37" s="14">
        <f>FIND(J33,$E$37)</f>
        <v>2</v>
      </c>
      <c r="K37" s="14"/>
      <c r="M37" s="14">
        <f t="shared" si="16"/>
        <v>1</v>
      </c>
      <c r="N37" s="14">
        <f t="shared" si="16"/>
        <v>0</v>
      </c>
      <c r="O37" s="15">
        <f t="shared" si="16"/>
        <v>0</v>
      </c>
      <c r="P37" s="14">
        <f t="shared" si="16"/>
        <v>3</v>
      </c>
      <c r="Q37" s="14">
        <f t="shared" si="16"/>
        <v>2</v>
      </c>
      <c r="R37" s="14"/>
    </row>
    <row r="38" spans="2:18" ht="12.75">
      <c r="B38" t="s">
        <v>6</v>
      </c>
      <c r="C38">
        <v>31542</v>
      </c>
      <c r="E38" t="str">
        <f>SUBSTITUTE(C38,D38,"")&amp;D38</f>
        <v>31542</v>
      </c>
      <c r="F38" s="14">
        <f>FIND(F33,$E$38)</f>
        <v>2</v>
      </c>
      <c r="G38" s="14">
        <f>FIND(G33,$E$38)</f>
        <v>5</v>
      </c>
      <c r="H38" s="14">
        <f>FIND(H33,$E$38)</f>
        <v>1</v>
      </c>
      <c r="I38" s="14">
        <f>FIND(I33,$E$38)</f>
        <v>4</v>
      </c>
      <c r="J38" s="14">
        <f>FIND(J33,$E$38)</f>
        <v>3</v>
      </c>
      <c r="K38" s="14"/>
      <c r="M38" s="14">
        <f t="shared" si="16"/>
        <v>2</v>
      </c>
      <c r="N38" s="14">
        <f t="shared" si="16"/>
        <v>0</v>
      </c>
      <c r="O38" s="14">
        <f t="shared" si="16"/>
        <v>3</v>
      </c>
      <c r="P38" s="14">
        <f t="shared" si="16"/>
        <v>0</v>
      </c>
      <c r="Q38" s="14">
        <f t="shared" si="16"/>
        <v>1</v>
      </c>
      <c r="R38" s="14"/>
    </row>
    <row r="40" spans="2:18" ht="12.75">
      <c r="B40" t="s">
        <v>18</v>
      </c>
      <c r="C40">
        <f>COUNT(C34:C38)</f>
        <v>5</v>
      </c>
      <c r="E40" t="s">
        <v>19</v>
      </c>
      <c r="F40" s="6">
        <f>SUM(F34:F38)/$C$27</f>
        <v>1.7777777777777777</v>
      </c>
      <c r="G40" s="6">
        <f>SUM(G34:G38)/$C$27</f>
        <v>2.3333333333333335</v>
      </c>
      <c r="H40" s="6">
        <f>SUM(H34:H38)/$C$27</f>
        <v>1.3333333333333333</v>
      </c>
      <c r="I40" s="6">
        <f>SUM(I34:I38)/$C$27</f>
        <v>1.5555555555555556</v>
      </c>
      <c r="J40" s="6">
        <f>SUM(J34:J38)/$C$27</f>
        <v>1.3333333333333333</v>
      </c>
      <c r="L40" s="10" t="s">
        <v>22</v>
      </c>
      <c r="M40" s="7">
        <f>SUM(M34:M38)</f>
        <v>4</v>
      </c>
      <c r="N40" s="7">
        <f>SUM(N34:N38)</f>
        <v>1</v>
      </c>
      <c r="O40" s="7">
        <f>SUM(O34:O38)</f>
        <v>9</v>
      </c>
      <c r="P40" s="7">
        <f>SUM(P34:P38)</f>
        <v>7</v>
      </c>
      <c r="Q40" s="7">
        <f>SUM(Q34:Q38)</f>
        <v>9</v>
      </c>
      <c r="R40" s="7"/>
    </row>
    <row r="41" spans="12:17" ht="12.75">
      <c r="L41" s="10" t="s">
        <v>21</v>
      </c>
      <c r="M41" s="6">
        <v>3</v>
      </c>
      <c r="N41" s="6">
        <v>4</v>
      </c>
      <c r="O41" s="6">
        <v>1</v>
      </c>
      <c r="P41" s="6">
        <v>2</v>
      </c>
      <c r="Q41" s="6">
        <v>1</v>
      </c>
    </row>
    <row r="42" spans="4:18" s="11" customFormat="1" ht="13.5" thickBot="1">
      <c r="D42" s="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4" ht="12.75">
      <c r="B44" s="5" t="s">
        <v>29</v>
      </c>
    </row>
    <row r="45" spans="6:13" ht="12.75">
      <c r="F45" s="6" t="s">
        <v>15</v>
      </c>
      <c r="M45" s="6" t="s">
        <v>16</v>
      </c>
    </row>
    <row r="46" spans="2:18" ht="12.75">
      <c r="B46" s="1" t="s">
        <v>12</v>
      </c>
      <c r="C46" s="1" t="s">
        <v>13</v>
      </c>
      <c r="D46" s="4" t="s">
        <v>14</v>
      </c>
      <c r="E46" s="8" t="s">
        <v>17</v>
      </c>
      <c r="F46" s="7">
        <v>1</v>
      </c>
      <c r="G46" s="7">
        <v>2</v>
      </c>
      <c r="H46" s="7"/>
      <c r="I46" s="7"/>
      <c r="J46" s="7"/>
      <c r="K46" s="7"/>
      <c r="L46" s="7"/>
      <c r="M46" s="13">
        <v>1</v>
      </c>
      <c r="N46" s="13">
        <v>2</v>
      </c>
      <c r="O46" s="13"/>
      <c r="P46" s="13"/>
      <c r="Q46" s="13"/>
      <c r="R46" s="13"/>
    </row>
    <row r="47" spans="2:18" ht="12.75">
      <c r="B47" t="s">
        <v>5</v>
      </c>
      <c r="C47">
        <v>12</v>
      </c>
      <c r="E47" t="str">
        <f>SUBSTITUTE(C47,D47,"")&amp;D47</f>
        <v>12</v>
      </c>
      <c r="F47" s="14">
        <f>FIND(F46,$E$47)</f>
        <v>1</v>
      </c>
      <c r="G47" s="14">
        <f>FIND(G46,$E$47)</f>
        <v>2</v>
      </c>
      <c r="H47" s="14"/>
      <c r="I47" s="14"/>
      <c r="J47" s="14"/>
      <c r="K47" s="14"/>
      <c r="M47" s="14">
        <f>IF((-F47+4)&gt;0,(-F47+4),0)</f>
        <v>3</v>
      </c>
      <c r="N47" s="14">
        <f>IF((-G47+4)&gt;0,(-G47+4),0)</f>
        <v>2</v>
      </c>
      <c r="O47" s="14"/>
      <c r="P47" s="14"/>
      <c r="Q47" s="14"/>
      <c r="R47" s="14"/>
    </row>
    <row r="48" spans="6:18" ht="12.75">
      <c r="F48" s="14"/>
      <c r="G48" s="14"/>
      <c r="H48" s="14"/>
      <c r="I48" s="14"/>
      <c r="J48" s="14"/>
      <c r="K48" s="14"/>
      <c r="M48" s="14"/>
      <c r="N48" s="14"/>
      <c r="O48" s="14"/>
      <c r="P48" s="14"/>
      <c r="Q48" s="14"/>
      <c r="R48" s="14"/>
    </row>
    <row r="49" spans="6:18" ht="12.75">
      <c r="F49" s="14"/>
      <c r="G49" s="14"/>
      <c r="H49" s="14"/>
      <c r="I49" s="14"/>
      <c r="J49" s="14"/>
      <c r="K49" s="14"/>
      <c r="M49" s="14"/>
      <c r="N49" s="14"/>
      <c r="O49" s="14"/>
      <c r="P49" s="14"/>
      <c r="Q49" s="14"/>
      <c r="R49" s="14"/>
    </row>
    <row r="50" spans="6:18" ht="12.75">
      <c r="F50" s="14"/>
      <c r="G50" s="14"/>
      <c r="H50" s="14"/>
      <c r="I50" s="14"/>
      <c r="J50" s="14"/>
      <c r="K50" s="14"/>
      <c r="M50" s="14"/>
      <c r="N50" s="14"/>
      <c r="O50" s="14"/>
      <c r="P50" s="14"/>
      <c r="Q50" s="14"/>
      <c r="R50" s="14"/>
    </row>
    <row r="51" spans="6:18" ht="12.75">
      <c r="F51" s="14"/>
      <c r="G51" s="14"/>
      <c r="H51" s="14"/>
      <c r="I51" s="14"/>
      <c r="J51" s="14"/>
      <c r="K51" s="14"/>
      <c r="M51" s="14"/>
      <c r="N51" s="14"/>
      <c r="O51" s="14"/>
      <c r="P51" s="14"/>
      <c r="Q51" s="14"/>
      <c r="R51" s="14"/>
    </row>
    <row r="53" spans="2:18" ht="12.75">
      <c r="B53" t="s">
        <v>18</v>
      </c>
      <c r="C53">
        <f>COUNT(C47:C51)</f>
        <v>1</v>
      </c>
      <c r="E53" t="s">
        <v>19</v>
      </c>
      <c r="F53" s="6">
        <f>SUM(F47:F51)/$C$27</f>
        <v>0.1111111111111111</v>
      </c>
      <c r="G53" s="6">
        <f>SUM(G47:G51)/$C$27</f>
        <v>0.2222222222222222</v>
      </c>
      <c r="L53" s="10" t="s">
        <v>22</v>
      </c>
      <c r="M53" s="7">
        <f>SUM(M47:M51)</f>
        <v>3</v>
      </c>
      <c r="N53" s="7">
        <f>SUM(N47:N51)</f>
        <v>2</v>
      </c>
      <c r="O53" s="7"/>
      <c r="P53" s="7"/>
      <c r="Q53" s="7"/>
      <c r="R53" s="7"/>
    </row>
    <row r="54" spans="12:14" ht="12.75">
      <c r="L54" s="10" t="s">
        <v>21</v>
      </c>
      <c r="M54" s="6">
        <v>1</v>
      </c>
      <c r="N54" s="6">
        <v>2</v>
      </c>
    </row>
  </sheetData>
  <mergeCells count="7">
    <mergeCell ref="F32:K32"/>
    <mergeCell ref="M32:R32"/>
    <mergeCell ref="A1:B1"/>
    <mergeCell ref="F15:K15"/>
    <mergeCell ref="M15:R15"/>
    <mergeCell ref="D1:E1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Adastra,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Jan.Smetana</dc:creator>
  <cp:keywords/>
  <dc:description/>
  <cp:lastModifiedBy>Jan.Smetana</cp:lastModifiedBy>
  <dcterms:created xsi:type="dcterms:W3CDTF">2007-10-10T22:45:02Z</dcterms:created>
  <dcterms:modified xsi:type="dcterms:W3CDTF">2007-11-02T19:54:42Z</dcterms:modified>
  <cp:category/>
  <cp:version/>
  <cp:contentType/>
  <cp:contentStatus/>
</cp:coreProperties>
</file>